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0" windowWidth="19420" windowHeight="9480" activeTab="0"/>
  </bookViews>
  <sheets>
    <sheet name="31 OKTOB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Adnin</author>
  </authors>
  <commentList>
    <comment ref="L14" authorId="0">
      <text>
        <r>
          <rPr>
            <b/>
            <sz val="9"/>
            <rFont val="Tahoma"/>
            <family val="2"/>
          </rPr>
          <t>Adnin: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<sst xmlns="http://schemas.openxmlformats.org/spreadsheetml/2006/main" count="38" uniqueCount="26">
  <si>
    <t>Perubahan APBD Tahun 2020</t>
  </si>
  <si>
    <t>No</t>
  </si>
  <si>
    <t>PEMERINTAH DAERAH</t>
  </si>
  <si>
    <t>Hasil Refocussing/Realokasi Anggaran Ranperda Evaluasi Gubernur</t>
  </si>
  <si>
    <t>Realisasi s/d 31 Oktober 2020</t>
  </si>
  <si>
    <t>Sisa Anggaran s/d 31 Oktober 2020</t>
  </si>
  <si>
    <t>Total Nilai (Rp)</t>
  </si>
  <si>
    <t>Fokus Penggunaan</t>
  </si>
  <si>
    <t>Jaring Pengaman Sosial (Rp)</t>
  </si>
  <si>
    <t>Kesehatan (Rp)</t>
  </si>
  <si>
    <t>Pemulihan Ekonomi (Rp)</t>
  </si>
  <si>
    <t>TOTAL</t>
  </si>
  <si>
    <t>Pemda : Kabupaten Kudus</t>
  </si>
  <si>
    <t>SKPD</t>
  </si>
  <si>
    <t>KEGIATAN</t>
  </si>
  <si>
    <t>Dinas Kesehatan</t>
  </si>
  <si>
    <t>Pencegahan dan/atau penanganan COVID-19 (DBHCHT)</t>
  </si>
  <si>
    <t>Dinas Perumahan, Kawasan Permukiman dan Lingkungan Hidup</t>
  </si>
  <si>
    <t>Dinas Perhubungan</t>
  </si>
  <si>
    <t>Pencegahan dan/atau penanganan COVID-19</t>
  </si>
  <si>
    <t>Dinas Kebudayaan Dan Pariwisata</t>
  </si>
  <si>
    <t>RSUD dr. Loekmono Hadi</t>
  </si>
  <si>
    <t>BLUD</t>
  </si>
  <si>
    <t>PPKD (BTT)</t>
  </si>
  <si>
    <t>Belanja tidak terduga</t>
  </si>
  <si>
    <t>Pemberian Insentif dan Santunan Kematian Tenaga Kesehatan Penanganan Covid-19 (BOK Tambahan)</t>
  </si>
</sst>
</file>

<file path=xl/styles.xml><?xml version="1.0" encoding="utf-8"?>
<styleSheet xmlns="http://schemas.openxmlformats.org/spreadsheetml/2006/main">
  <numFmts count="10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6"/>
      <color theme="1"/>
      <name val="Tahom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164" fontId="0" fillId="0" borderId="0" xfId="42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164" fontId="38" fillId="0" borderId="10" xfId="42" applyFont="1" applyBorder="1" applyAlignment="1">
      <alignment horizontal="center" vertical="center" wrapText="1"/>
    </xf>
    <xf numFmtId="164" fontId="38" fillId="0" borderId="11" xfId="42" applyFont="1" applyBorder="1" applyAlignment="1">
      <alignment horizontal="center" vertical="center" wrapText="1"/>
    </xf>
    <xf numFmtId="164" fontId="38" fillId="0" borderId="12" xfId="42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6" fillId="0" borderId="14" xfId="0" applyFont="1" applyBorder="1" applyAlignment="1">
      <alignment/>
    </xf>
    <xf numFmtId="0" fontId="0" fillId="0" borderId="15" xfId="0" applyBorder="1" applyAlignment="1">
      <alignment/>
    </xf>
    <xf numFmtId="164" fontId="0" fillId="0" borderId="15" xfId="42" applyFont="1" applyBorder="1" applyAlignment="1">
      <alignment/>
    </xf>
    <xf numFmtId="164" fontId="0" fillId="0" borderId="16" xfId="42" applyFont="1" applyBorder="1" applyAlignment="1">
      <alignment/>
    </xf>
    <xf numFmtId="164" fontId="0" fillId="0" borderId="17" xfId="42" applyFont="1" applyBorder="1" applyAlignment="1">
      <alignment/>
    </xf>
    <xf numFmtId="164" fontId="0" fillId="0" borderId="18" xfId="42" applyFont="1" applyBorder="1" applyAlignment="1">
      <alignment/>
    </xf>
    <xf numFmtId="164" fontId="0" fillId="0" borderId="19" xfId="42" applyFont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164" fontId="36" fillId="0" borderId="14" xfId="42" applyFont="1" applyBorder="1" applyAlignment="1">
      <alignment horizontal="center"/>
    </xf>
    <xf numFmtId="164" fontId="0" fillId="0" borderId="20" xfId="42" applyFont="1" applyBorder="1" applyAlignment="1">
      <alignment/>
    </xf>
    <xf numFmtId="164" fontId="0" fillId="0" borderId="13" xfId="42" applyFont="1" applyBorder="1" applyAlignment="1">
      <alignment/>
    </xf>
    <xf numFmtId="164" fontId="0" fillId="0" borderId="21" xfId="42" applyFont="1" applyBorder="1" applyAlignment="1">
      <alignment/>
    </xf>
    <xf numFmtId="164" fontId="0" fillId="0" borderId="22" xfId="42" applyFont="1" applyBorder="1" applyAlignment="1">
      <alignment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64" fontId="0" fillId="0" borderId="14" xfId="42" applyFont="1" applyBorder="1" applyAlignment="1">
      <alignment vertical="center" wrapText="1"/>
    </xf>
    <xf numFmtId="164" fontId="0" fillId="0" borderId="20" xfId="42" applyFont="1" applyBorder="1" applyAlignment="1">
      <alignment vertical="center"/>
    </xf>
    <xf numFmtId="164" fontId="0" fillId="0" borderId="13" xfId="42" applyFont="1" applyBorder="1" applyAlignment="1">
      <alignment vertical="center"/>
    </xf>
    <xf numFmtId="164" fontId="0" fillId="0" borderId="21" xfId="42" applyFont="1" applyBorder="1" applyAlignment="1">
      <alignment vertical="center"/>
    </xf>
    <xf numFmtId="164" fontId="0" fillId="0" borderId="20" xfId="42" applyFont="1" applyBorder="1" applyAlignment="1">
      <alignment vertical="top"/>
    </xf>
    <xf numFmtId="165" fontId="0" fillId="0" borderId="13" xfId="42" applyNumberFormat="1" applyFont="1" applyBorder="1" applyAlignment="1">
      <alignment vertical="center"/>
    </xf>
    <xf numFmtId="165" fontId="0" fillId="0" borderId="15" xfId="42" applyNumberFormat="1" applyFont="1" applyBorder="1" applyAlignment="1">
      <alignment vertical="center"/>
    </xf>
    <xf numFmtId="164" fontId="0" fillId="0" borderId="13" xfId="42" applyFon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 vertical="center" wrapText="1"/>
    </xf>
    <xf numFmtId="164" fontId="0" fillId="0" borderId="15" xfId="42" applyFont="1" applyBorder="1" applyAlignment="1">
      <alignment vertical="center"/>
    </xf>
    <xf numFmtId="164" fontId="0" fillId="0" borderId="13" xfId="42" applyFont="1" applyBorder="1" applyAlignment="1">
      <alignment vertical="top"/>
    </xf>
    <xf numFmtId="164" fontId="0" fillId="0" borderId="13" xfId="0" applyNumberFormat="1" applyBorder="1" applyAlignment="1">
      <alignment vertical="top"/>
    </xf>
    <xf numFmtId="164" fontId="0" fillId="0" borderId="23" xfId="42" applyFont="1" applyBorder="1" applyAlignment="1">
      <alignment vertical="top"/>
    </xf>
    <xf numFmtId="164" fontId="0" fillId="0" borderId="24" xfId="42" applyFont="1" applyBorder="1" applyAlignment="1">
      <alignment vertical="top"/>
    </xf>
    <xf numFmtId="164" fontId="0" fillId="0" borderId="25" xfId="42" applyFont="1" applyBorder="1" applyAlignment="1">
      <alignment vertical="top"/>
    </xf>
    <xf numFmtId="164" fontId="0" fillId="0" borderId="15" xfId="42" applyFont="1" applyBorder="1" applyAlignment="1">
      <alignment vertical="top"/>
    </xf>
    <xf numFmtId="164" fontId="0" fillId="0" borderId="26" xfId="42" applyFont="1" applyBorder="1" applyAlignment="1">
      <alignment vertical="top"/>
    </xf>
    <xf numFmtId="0" fontId="0" fillId="0" borderId="13" xfId="0" applyFill="1" applyBorder="1" applyAlignment="1">
      <alignment/>
    </xf>
    <xf numFmtId="164" fontId="0" fillId="0" borderId="14" xfId="42" applyFont="1" applyFill="1" applyBorder="1" applyAlignment="1">
      <alignment/>
    </xf>
    <xf numFmtId="164" fontId="0" fillId="0" borderId="27" xfId="42" applyFont="1" applyFill="1" applyBorder="1" applyAlignment="1">
      <alignment vertical="center"/>
    </xf>
    <xf numFmtId="0" fontId="0" fillId="0" borderId="0" xfId="0" applyFill="1" applyAlignment="1">
      <alignment/>
    </xf>
    <xf numFmtId="164" fontId="0" fillId="0" borderId="0" xfId="42" applyFont="1" applyFill="1" applyAlignment="1">
      <alignment/>
    </xf>
    <xf numFmtId="164" fontId="0" fillId="0" borderId="0" xfId="42" applyFont="1" applyBorder="1" applyAlignment="1">
      <alignment/>
    </xf>
    <xf numFmtId="0" fontId="36" fillId="0" borderId="14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29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30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31" xfId="0" applyFont="1" applyFill="1" applyBorder="1" applyAlignment="1">
      <alignment horizontal="center" vertical="center" wrapText="1"/>
    </xf>
    <xf numFmtId="0" fontId="38" fillId="33" borderId="32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33" xfId="0" applyFont="1" applyFill="1" applyBorder="1" applyAlignment="1">
      <alignment horizontal="center" vertical="center" wrapText="1"/>
    </xf>
    <xf numFmtId="164" fontId="38" fillId="0" borderId="34" xfId="42" applyFont="1" applyBorder="1" applyAlignment="1">
      <alignment horizontal="center" vertical="top" wrapText="1"/>
    </xf>
    <xf numFmtId="164" fontId="38" fillId="0" borderId="12" xfId="42" applyFont="1" applyBorder="1" applyAlignment="1">
      <alignment horizontal="center" vertical="top" wrapText="1"/>
    </xf>
    <xf numFmtId="164" fontId="38" fillId="0" borderId="11" xfId="42" applyFont="1" applyBorder="1" applyAlignment="1">
      <alignment horizontal="center" vertical="top" wrapText="1"/>
    </xf>
    <xf numFmtId="164" fontId="38" fillId="0" borderId="35" xfId="42" applyFont="1" applyBorder="1" applyAlignment="1">
      <alignment horizontal="center" vertical="center" wrapText="1"/>
    </xf>
    <xf numFmtId="164" fontId="38" fillId="0" borderId="36" xfId="42" applyFont="1" applyBorder="1" applyAlignment="1">
      <alignment horizontal="center" vertical="center" wrapText="1"/>
    </xf>
    <xf numFmtId="164" fontId="38" fillId="0" borderId="11" xfId="42" applyFont="1" applyBorder="1" applyAlignment="1">
      <alignment horizontal="center" vertical="center" wrapText="1"/>
    </xf>
    <xf numFmtId="164" fontId="38" fillId="0" borderId="34" xfId="42" applyFont="1" applyBorder="1" applyAlignment="1">
      <alignment horizontal="center" vertical="center" wrapText="1"/>
    </xf>
    <xf numFmtId="164" fontId="38" fillId="0" borderId="12" xfId="42" applyFont="1" applyBorder="1" applyAlignment="1">
      <alignment horizontal="center" vertical="center" wrapText="1"/>
    </xf>
    <xf numFmtId="164" fontId="38" fillId="0" borderId="37" xfId="42" applyFont="1" applyBorder="1" applyAlignment="1">
      <alignment horizontal="center" vertical="center" wrapText="1"/>
    </xf>
    <xf numFmtId="164" fontId="38" fillId="0" borderId="38" xfId="42" applyFont="1" applyBorder="1" applyAlignment="1">
      <alignment horizontal="center" vertical="center" wrapText="1"/>
    </xf>
    <xf numFmtId="164" fontId="38" fillId="0" borderId="39" xfId="42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3.8515625" style="0" customWidth="1"/>
    <col min="3" max="3" width="24.8515625" style="0" customWidth="1"/>
    <col min="4" max="4" width="31.8515625" style="1" customWidth="1"/>
    <col min="5" max="5" width="18.421875" style="1" customWidth="1"/>
    <col min="6" max="6" width="17.421875" style="1" customWidth="1"/>
    <col min="7" max="7" width="18.140625" style="1" customWidth="1"/>
    <col min="8" max="8" width="17.57421875" style="1" customWidth="1"/>
    <col min="9" max="9" width="17.8515625" style="1" customWidth="1"/>
    <col min="10" max="10" width="21.7109375" style="1" customWidth="1"/>
    <col min="11" max="11" width="14.57421875" style="1" customWidth="1"/>
    <col min="12" max="12" width="22.140625" style="1" customWidth="1"/>
    <col min="13" max="13" width="17.00390625" style="1" customWidth="1"/>
    <col min="14" max="14" width="21.8515625" style="1" customWidth="1"/>
    <col min="15" max="15" width="16.57421875" style="1" customWidth="1"/>
    <col min="16" max="16" width="19.7109375" style="0" customWidth="1"/>
  </cols>
  <sheetData>
    <row r="1" ht="15"/>
    <row r="2" spans="1:16" ht="19.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ht="15.75" thickBot="1"/>
    <row r="4" spans="1:16" s="2" customFormat="1" ht="15.75" thickBot="1">
      <c r="A4" s="52" t="s">
        <v>1</v>
      </c>
      <c r="B4" s="53" t="s">
        <v>2</v>
      </c>
      <c r="C4" s="54"/>
      <c r="D4" s="55"/>
      <c r="E4" s="62" t="s">
        <v>3</v>
      </c>
      <c r="F4" s="62"/>
      <c r="G4" s="62"/>
      <c r="H4" s="63"/>
      <c r="I4" s="64" t="s">
        <v>4</v>
      </c>
      <c r="J4" s="62"/>
      <c r="K4" s="62"/>
      <c r="L4" s="63"/>
      <c r="M4" s="64" t="s">
        <v>5</v>
      </c>
      <c r="N4" s="62"/>
      <c r="O4" s="62"/>
      <c r="P4" s="63"/>
    </row>
    <row r="5" spans="1:16" s="3" customFormat="1" ht="15.75" thickBot="1">
      <c r="A5" s="52"/>
      <c r="B5" s="56"/>
      <c r="C5" s="57"/>
      <c r="D5" s="58"/>
      <c r="E5" s="65" t="s">
        <v>6</v>
      </c>
      <c r="F5" s="67" t="s">
        <v>7</v>
      </c>
      <c r="G5" s="68"/>
      <c r="H5" s="69"/>
      <c r="I5" s="67" t="s">
        <v>7</v>
      </c>
      <c r="J5" s="68"/>
      <c r="K5" s="68"/>
      <c r="L5" s="69"/>
      <c r="M5" s="70" t="s">
        <v>7</v>
      </c>
      <c r="N5" s="71"/>
      <c r="O5" s="71"/>
      <c r="P5" s="72"/>
    </row>
    <row r="6" spans="1:16" s="3" customFormat="1" ht="39" thickBot="1">
      <c r="A6" s="52"/>
      <c r="B6" s="59"/>
      <c r="C6" s="60"/>
      <c r="D6" s="61"/>
      <c r="E6" s="66"/>
      <c r="F6" s="4" t="s">
        <v>8</v>
      </c>
      <c r="G6" s="4" t="s">
        <v>9</v>
      </c>
      <c r="H6" s="4" t="s">
        <v>10</v>
      </c>
      <c r="I6" s="5" t="s">
        <v>8</v>
      </c>
      <c r="J6" s="4" t="s">
        <v>9</v>
      </c>
      <c r="K6" s="4" t="s">
        <v>10</v>
      </c>
      <c r="L6" s="6" t="s">
        <v>11</v>
      </c>
      <c r="M6" s="4" t="s">
        <v>8</v>
      </c>
      <c r="N6" s="4" t="s">
        <v>9</v>
      </c>
      <c r="O6" s="4" t="s">
        <v>10</v>
      </c>
      <c r="P6" s="4" t="s">
        <v>11</v>
      </c>
    </row>
    <row r="7" spans="1:16" ht="15.75" thickBot="1">
      <c r="A7" s="7">
        <v>1</v>
      </c>
      <c r="B7" s="8" t="s">
        <v>12</v>
      </c>
      <c r="C7" s="9"/>
      <c r="D7" s="10"/>
      <c r="E7" s="11"/>
      <c r="F7" s="12"/>
      <c r="G7" s="12"/>
      <c r="H7" s="13"/>
      <c r="I7" s="11"/>
      <c r="J7" s="12"/>
      <c r="K7" s="13"/>
      <c r="L7" s="14"/>
      <c r="M7" s="12"/>
      <c r="N7" s="12"/>
      <c r="O7" s="12"/>
      <c r="P7" s="15"/>
    </row>
    <row r="8" spans="1:16" ht="15">
      <c r="A8" s="16"/>
      <c r="B8" s="49" t="s">
        <v>13</v>
      </c>
      <c r="C8" s="50"/>
      <c r="D8" s="17" t="s">
        <v>14</v>
      </c>
      <c r="E8" s="18"/>
      <c r="F8" s="19"/>
      <c r="G8" s="19"/>
      <c r="H8" s="20"/>
      <c r="I8" s="18"/>
      <c r="J8" s="19"/>
      <c r="K8" s="20"/>
      <c r="L8" s="21"/>
      <c r="M8" s="19"/>
      <c r="N8" s="19"/>
      <c r="O8" s="19"/>
      <c r="P8" s="16"/>
    </row>
    <row r="9" spans="1:16" s="2" customFormat="1" ht="45">
      <c r="A9" s="22"/>
      <c r="B9" s="23">
        <v>1</v>
      </c>
      <c r="C9" s="24" t="s">
        <v>15</v>
      </c>
      <c r="D9" s="25" t="s">
        <v>16</v>
      </c>
      <c r="E9" s="26">
        <f>SUM(F9:H9)</f>
        <v>15318670000</v>
      </c>
      <c r="F9" s="27"/>
      <c r="G9" s="27">
        <v>15318670000</v>
      </c>
      <c r="H9" s="28"/>
      <c r="I9" s="29"/>
      <c r="J9" s="30">
        <v>10208926669</v>
      </c>
      <c r="K9" s="28"/>
      <c r="L9" s="31">
        <f aca="true" t="shared" si="0" ref="L9:L15">I9+J9+K9</f>
        <v>10208926669</v>
      </c>
      <c r="M9" s="32">
        <f>F9-I9</f>
        <v>0</v>
      </c>
      <c r="N9" s="32">
        <f>G9-J9</f>
        <v>5109743331</v>
      </c>
      <c r="O9" s="32">
        <f>H9-K9</f>
        <v>0</v>
      </c>
      <c r="P9" s="33">
        <f>M9+N9+O9</f>
        <v>5109743331</v>
      </c>
    </row>
    <row r="10" spans="1:16" s="2" customFormat="1" ht="45">
      <c r="A10" s="22"/>
      <c r="B10" s="23">
        <v>2</v>
      </c>
      <c r="C10" s="34" t="s">
        <v>17</v>
      </c>
      <c r="D10" s="25" t="s">
        <v>16</v>
      </c>
      <c r="E10" s="26">
        <f>SUM(F10:H10)</f>
        <v>464200000</v>
      </c>
      <c r="F10" s="27"/>
      <c r="G10" s="27">
        <v>464200000</v>
      </c>
      <c r="H10" s="28"/>
      <c r="I10" s="29"/>
      <c r="J10" s="27">
        <v>328351180</v>
      </c>
      <c r="K10" s="28"/>
      <c r="L10" s="35">
        <f t="shared" si="0"/>
        <v>328351180</v>
      </c>
      <c r="M10" s="27">
        <f aca="true" t="shared" si="1" ref="M10:O15">F10-I10</f>
        <v>0</v>
      </c>
      <c r="N10" s="36">
        <f t="shared" si="1"/>
        <v>135848820</v>
      </c>
      <c r="O10" s="36">
        <f t="shared" si="1"/>
        <v>0</v>
      </c>
      <c r="P10" s="37">
        <f aca="true" t="shared" si="2" ref="P10:P15">M10+N10+O10</f>
        <v>135848820</v>
      </c>
    </row>
    <row r="11" spans="1:16" ht="30">
      <c r="A11" s="16"/>
      <c r="B11" s="23">
        <v>3</v>
      </c>
      <c r="C11" s="24" t="s">
        <v>18</v>
      </c>
      <c r="D11" s="25" t="s">
        <v>19</v>
      </c>
      <c r="E11" s="26">
        <f>SUM(F11:H11)</f>
        <v>275120000</v>
      </c>
      <c r="F11" s="27"/>
      <c r="G11" s="27">
        <f>(258320000+16800000)</f>
        <v>275120000</v>
      </c>
      <c r="H11" s="28"/>
      <c r="I11" s="18"/>
      <c r="J11" s="27">
        <v>219381500</v>
      </c>
      <c r="K11" s="28"/>
      <c r="L11" s="35">
        <f t="shared" si="0"/>
        <v>219381500</v>
      </c>
      <c r="M11" s="27">
        <f t="shared" si="1"/>
        <v>0</v>
      </c>
      <c r="N11" s="36">
        <f t="shared" si="1"/>
        <v>55738500</v>
      </c>
      <c r="O11" s="36">
        <f t="shared" si="1"/>
        <v>0</v>
      </c>
      <c r="P11" s="37">
        <f t="shared" si="2"/>
        <v>55738500</v>
      </c>
    </row>
    <row r="12" spans="1:16" ht="30">
      <c r="A12" s="16"/>
      <c r="B12" s="23">
        <v>4</v>
      </c>
      <c r="C12" s="34" t="s">
        <v>20</v>
      </c>
      <c r="D12" s="25" t="s">
        <v>19</v>
      </c>
      <c r="E12" s="26">
        <f>SUM(F12:H12)</f>
        <v>160102000</v>
      </c>
      <c r="F12" s="27"/>
      <c r="G12" s="26">
        <v>160102000</v>
      </c>
      <c r="H12" s="28"/>
      <c r="I12" s="18"/>
      <c r="J12" s="27">
        <v>160101239</v>
      </c>
      <c r="K12" s="28"/>
      <c r="L12" s="35">
        <f t="shared" si="0"/>
        <v>160101239</v>
      </c>
      <c r="M12" s="27">
        <f t="shared" si="1"/>
        <v>0</v>
      </c>
      <c r="N12" s="36">
        <f t="shared" si="1"/>
        <v>761</v>
      </c>
      <c r="O12" s="36">
        <f t="shared" si="1"/>
        <v>0</v>
      </c>
      <c r="P12" s="37">
        <f t="shared" si="2"/>
        <v>761</v>
      </c>
    </row>
    <row r="13" spans="1:16" ht="30">
      <c r="A13" s="16"/>
      <c r="B13" s="23">
        <v>5</v>
      </c>
      <c r="C13" s="34" t="s">
        <v>21</v>
      </c>
      <c r="D13" s="25" t="s">
        <v>22</v>
      </c>
      <c r="E13" s="26">
        <v>9213967000</v>
      </c>
      <c r="F13" s="27"/>
      <c r="G13" s="27">
        <f>E13</f>
        <v>9213967000</v>
      </c>
      <c r="H13" s="28"/>
      <c r="I13" s="18"/>
      <c r="J13" s="27">
        <v>3872397797</v>
      </c>
      <c r="K13" s="28"/>
      <c r="L13" s="35">
        <f t="shared" si="0"/>
        <v>3872397797</v>
      </c>
      <c r="M13" s="27">
        <f t="shared" si="1"/>
        <v>0</v>
      </c>
      <c r="N13" s="36">
        <f t="shared" si="1"/>
        <v>5341569203</v>
      </c>
      <c r="O13" s="36">
        <f t="shared" si="1"/>
        <v>0</v>
      </c>
      <c r="P13" s="37">
        <f t="shared" si="2"/>
        <v>5341569203</v>
      </c>
    </row>
    <row r="14" spans="1:16" ht="15">
      <c r="A14" s="16"/>
      <c r="B14" s="23">
        <v>6</v>
      </c>
      <c r="C14" s="24" t="s">
        <v>23</v>
      </c>
      <c r="D14" s="25" t="s">
        <v>24</v>
      </c>
      <c r="E14" s="26">
        <f>SUM(F14:H14)</f>
        <v>38792839000</v>
      </c>
      <c r="F14" s="27">
        <v>19506200000</v>
      </c>
      <c r="G14" s="27">
        <v>12286639000</v>
      </c>
      <c r="H14" s="28">
        <v>7000000000</v>
      </c>
      <c r="I14" s="26">
        <v>13915889100</v>
      </c>
      <c r="J14" s="27">
        <v>8315500450</v>
      </c>
      <c r="K14" s="28"/>
      <c r="L14" s="35">
        <f t="shared" si="0"/>
        <v>22231389550</v>
      </c>
      <c r="M14" s="36">
        <f t="shared" si="1"/>
        <v>5590310900</v>
      </c>
      <c r="N14" s="36">
        <f t="shared" si="1"/>
        <v>3971138550</v>
      </c>
      <c r="O14" s="36">
        <f t="shared" si="1"/>
        <v>7000000000</v>
      </c>
      <c r="P14" s="37">
        <f t="shared" si="2"/>
        <v>16561449450</v>
      </c>
    </row>
    <row r="15" spans="1:16" ht="57" customHeight="1">
      <c r="A15" s="16"/>
      <c r="B15" s="23">
        <v>7</v>
      </c>
      <c r="C15" s="22" t="s">
        <v>15</v>
      </c>
      <c r="D15" s="25" t="s">
        <v>25</v>
      </c>
      <c r="E15" s="29">
        <f>SUM(F15:H15)</f>
        <v>5010000000</v>
      </c>
      <c r="F15" s="38"/>
      <c r="G15" s="39">
        <v>5010000000</v>
      </c>
      <c r="H15" s="40"/>
      <c r="I15" s="39"/>
      <c r="J15" s="38">
        <v>2506801061</v>
      </c>
      <c r="K15" s="36"/>
      <c r="L15" s="41">
        <f t="shared" si="0"/>
        <v>2506801061</v>
      </c>
      <c r="M15" s="42"/>
      <c r="N15" s="42">
        <f t="shared" si="1"/>
        <v>2503198939</v>
      </c>
      <c r="O15" s="42"/>
      <c r="P15" s="37">
        <f t="shared" si="2"/>
        <v>2503198939</v>
      </c>
    </row>
    <row r="16" spans="1:16" s="46" customFormat="1" ht="15.75" thickBot="1">
      <c r="A16" s="43"/>
      <c r="B16" s="43"/>
      <c r="C16" s="43"/>
      <c r="D16" s="44"/>
      <c r="E16" s="45">
        <f>SUM(E9:E15)</f>
        <v>69234898000</v>
      </c>
      <c r="F16" s="45">
        <f aca="true" t="shared" si="3" ref="F16:P16">SUM(F9:F15)</f>
        <v>19506200000</v>
      </c>
      <c r="G16" s="45">
        <f t="shared" si="3"/>
        <v>42728698000</v>
      </c>
      <c r="H16" s="45">
        <f t="shared" si="3"/>
        <v>7000000000</v>
      </c>
      <c r="I16" s="45">
        <f t="shared" si="3"/>
        <v>13915889100</v>
      </c>
      <c r="J16" s="45">
        <f>SUM(J9:J15)</f>
        <v>25611459896</v>
      </c>
      <c r="K16" s="45">
        <f t="shared" si="3"/>
        <v>0</v>
      </c>
      <c r="L16" s="45">
        <f t="shared" si="3"/>
        <v>39527348996</v>
      </c>
      <c r="M16" s="45">
        <f t="shared" si="3"/>
        <v>5590310900</v>
      </c>
      <c r="N16" s="45">
        <f t="shared" si="3"/>
        <v>17117238104</v>
      </c>
      <c r="O16" s="45">
        <f t="shared" si="3"/>
        <v>7000000000</v>
      </c>
      <c r="P16" s="45">
        <f t="shared" si="3"/>
        <v>29707549004</v>
      </c>
    </row>
    <row r="17" spans="4:15" s="46" customFormat="1" ht="15"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3:15" ht="15">
      <c r="M18"/>
      <c r="N18"/>
      <c r="O18"/>
    </row>
    <row r="20" spans="4:15" ht="14.25">
      <c r="D20" s="48"/>
      <c r="M20"/>
      <c r="N20"/>
      <c r="O20"/>
    </row>
  </sheetData>
  <sheetProtection/>
  <mergeCells count="11">
    <mergeCell ref="M5:P5"/>
    <mergeCell ref="B8:C8"/>
    <mergeCell ref="A2:P2"/>
    <mergeCell ref="A4:A6"/>
    <mergeCell ref="B4:D6"/>
    <mergeCell ref="E4:H4"/>
    <mergeCell ref="I4:L4"/>
    <mergeCell ref="M4:P4"/>
    <mergeCell ref="E5:E6"/>
    <mergeCell ref="F5:H5"/>
    <mergeCell ref="I5:L5"/>
  </mergeCells>
  <printOptions/>
  <pageMargins left="0.4288194444444444" right="0.15748031496062992" top="1.141732283464567" bottom="1.141732283464567" header="0.31496062992125984" footer="0.31496062992125984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2020-11-20T03:36:35Z</cp:lastPrinted>
  <dcterms:created xsi:type="dcterms:W3CDTF">2020-11-20T01:35:27Z</dcterms:created>
  <dcterms:modified xsi:type="dcterms:W3CDTF">2020-11-20T04:52:38Z</dcterms:modified>
  <cp:category/>
  <cp:version/>
  <cp:contentType/>
  <cp:contentStatus/>
</cp:coreProperties>
</file>